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<sst xmlns="http://schemas.openxmlformats.org/spreadsheetml/2006/main" count="52" uniqueCount="37">
  <si>
    <t>有限空间（深井砌筑）项目工程量清单</t>
  </si>
  <si>
    <t>序号</t>
  </si>
  <si>
    <t>项目</t>
  </si>
  <si>
    <t>单位</t>
  </si>
  <si>
    <t>工程量</t>
  </si>
  <si>
    <t>单价（元）</t>
  </si>
  <si>
    <t>合计（元）</t>
  </si>
  <si>
    <t>备注</t>
  </si>
  <si>
    <t>挖土方</t>
  </si>
  <si>
    <t>m³</t>
  </si>
  <si>
    <t>填土方</t>
  </si>
  <si>
    <t>草皮</t>
  </si>
  <si>
    <t>㎡</t>
  </si>
  <si>
    <t>清表</t>
  </si>
  <si>
    <t>C25砼深井结构</t>
  </si>
  <si>
    <t>钢筋</t>
  </si>
  <si>
    <t>吨</t>
  </si>
  <si>
    <t>木模板</t>
  </si>
  <si>
    <t>满堂砌筑脚手架</t>
  </si>
  <si>
    <t>碎石地面垫层</t>
  </si>
  <si>
    <t>10CM厚碎石垫层</t>
  </si>
  <si>
    <t>C25砼地面</t>
  </si>
  <si>
    <t>砖砌井</t>
  </si>
  <si>
    <t>红砖砌筑</t>
  </si>
  <si>
    <t>砖砌挡墙</t>
  </si>
  <si>
    <t>水泥砂浆抹面</t>
  </si>
  <si>
    <t>M5水泥砂浆</t>
  </si>
  <si>
    <t>地面砖</t>
  </si>
  <si>
    <t>800*800，防滑砖</t>
  </si>
  <si>
    <t>DN110PVC排水管</t>
  </si>
  <si>
    <t>m</t>
  </si>
  <si>
    <t>DN1000砼排污管</t>
  </si>
  <si>
    <t>井盖Φ1000</t>
  </si>
  <si>
    <t>个</t>
  </si>
  <si>
    <t>防坠网</t>
  </si>
  <si>
    <t>不锈钢栏杆(高1.1m)</t>
  </si>
  <si>
    <t>304不锈钢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</si>
</sst>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等线"/>
      <charset val="134"/>
    </font>
    <font>
      <sz val="18"/>
      <color theme="1"/>
      <name val="宋体"/>
      <charset val="134"/>
    </font>
    <font>
      <sz val="14"/>
      <color indexed="8"/>
      <name val="宋体"/>
      <charset val="134"/>
    </font>
    <font>
      <sz val="14"/>
      <color indexed="8"/>
      <name val="等线"/>
      <charset val="134"/>
    </font>
    <font>
      <sz val="14"/>
      <name val="宋体"/>
      <charset val="134"/>
    </font>
    <font>
      <sz val="14"/>
      <color theme="1"/>
      <name val="等线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21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7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23" fillId="13" borderId="10" applyNumberFormat="0" applyAlignment="0" applyProtection="0">
      <alignment vertical="center"/>
    </xf>
    <xf numFmtId="0" fontId="7" fillId="4" borderId="4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176" fontId="2" fillId="0" borderId="3" xfId="0" applyNumberFormat="1" applyFont="1" applyBorder="1" applyAlignment="1">
      <alignment vertical="center"/>
    </xf>
    <xf numFmtId="176" fontId="2" fillId="0" borderId="3" xfId="0" applyNumberFormat="1" applyFont="1" applyBorder="1">
      <alignment vertical="center"/>
    </xf>
    <xf numFmtId="176" fontId="2" fillId="0" borderId="3" xfId="0" applyNumberFormat="1" applyFont="1" applyBorder="1" applyAlignment="1">
      <alignment vertical="center" wrapText="1"/>
    </xf>
    <xf numFmtId="0" fontId="3" fillId="0" borderId="3" xfId="0" applyFont="1" applyBorder="1">
      <alignment vertical="center"/>
    </xf>
    <xf numFmtId="176" fontId="4" fillId="0" borderId="3" xfId="0" applyNumberFormat="1" applyFont="1" applyBorder="1" applyAlignment="1">
      <alignment vertical="center"/>
    </xf>
    <xf numFmtId="0" fontId="5" fillId="0" borderId="3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tabSelected="1" workbookViewId="0">
      <selection activeCell="A1" sqref="A1:G21"/>
    </sheetView>
  </sheetViews>
  <sheetFormatPr defaultColWidth="9" defaultRowHeight="14.25" outlineLevelCol="6"/>
  <cols>
    <col min="1" max="1" width="7.125" customWidth="1"/>
    <col min="2" max="2" width="32.5" customWidth="1"/>
    <col min="3" max="3" width="9.25" customWidth="1"/>
    <col min="4" max="4" width="13" customWidth="1"/>
    <col min="5" max="5" width="20.5" customWidth="1"/>
    <col min="6" max="6" width="19.375" customWidth="1"/>
    <col min="7" max="7" width="25" customWidth="1"/>
  </cols>
  <sheetData>
    <row r="1" ht="27" customHeight="1" spans="1:7">
      <c r="A1" s="1" t="s">
        <v>0</v>
      </c>
      <c r="B1" s="1"/>
      <c r="C1" s="1"/>
      <c r="D1" s="1"/>
      <c r="E1" s="1"/>
      <c r="F1" s="1"/>
      <c r="G1" s="2"/>
    </row>
    <row r="2" ht="20.25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ht="20.25" customHeight="1" spans="1:7">
      <c r="A3" s="3">
        <v>1</v>
      </c>
      <c r="B3" s="5" t="s">
        <v>8</v>
      </c>
      <c r="C3" s="5" t="s">
        <v>9</v>
      </c>
      <c r="D3" s="6">
        <v>125</v>
      </c>
      <c r="E3" s="7"/>
      <c r="F3" s="8"/>
      <c r="G3" s="9"/>
    </row>
    <row r="4" ht="20.25" customHeight="1" spans="1:7">
      <c r="A4" s="3">
        <v>2</v>
      </c>
      <c r="B4" s="5" t="s">
        <v>10</v>
      </c>
      <c r="C4" s="5" t="s">
        <v>9</v>
      </c>
      <c r="D4" s="6">
        <v>60</v>
      </c>
      <c r="E4" s="7"/>
      <c r="F4" s="8"/>
      <c r="G4" s="9"/>
    </row>
    <row r="5" ht="20.25" customHeight="1" spans="1:7">
      <c r="A5" s="3">
        <v>3</v>
      </c>
      <c r="B5" s="5" t="s">
        <v>11</v>
      </c>
      <c r="C5" s="5" t="s">
        <v>12</v>
      </c>
      <c r="D5" s="6">
        <v>50</v>
      </c>
      <c r="E5" s="7"/>
      <c r="F5" s="8"/>
      <c r="G5" s="9"/>
    </row>
    <row r="6" ht="20.25" customHeight="1" spans="1:7">
      <c r="A6" s="3">
        <v>4</v>
      </c>
      <c r="B6" s="5" t="s">
        <v>13</v>
      </c>
      <c r="C6" s="5" t="s">
        <v>12</v>
      </c>
      <c r="D6" s="6">
        <f>7*30</f>
        <v>210</v>
      </c>
      <c r="E6" s="7"/>
      <c r="F6" s="8"/>
      <c r="G6" s="9"/>
    </row>
    <row r="7" ht="20.25" customHeight="1" spans="1:7">
      <c r="A7" s="3">
        <v>5</v>
      </c>
      <c r="B7" s="5" t="s">
        <v>14</v>
      </c>
      <c r="C7" s="5" t="s">
        <v>9</v>
      </c>
      <c r="D7" s="10">
        <f>5*20*0.15*1.3+1.5*4.7*0.25*2+3.08*3.08*0.3*1.05</f>
        <v>26.013216</v>
      </c>
      <c r="E7" s="7"/>
      <c r="F7" s="8"/>
      <c r="G7" s="9"/>
    </row>
    <row r="8" ht="20.25" customHeight="1" spans="1:7">
      <c r="A8" s="3">
        <v>6</v>
      </c>
      <c r="B8" s="5" t="s">
        <v>15</v>
      </c>
      <c r="C8" s="5" t="s">
        <v>16</v>
      </c>
      <c r="D8" s="10">
        <f>D7*0.02*4.85</f>
        <v>2.523281952</v>
      </c>
      <c r="E8" s="7"/>
      <c r="F8" s="8"/>
      <c r="G8" s="9"/>
    </row>
    <row r="9" ht="20.25" customHeight="1" spans="1:7">
      <c r="A9" s="3">
        <v>7</v>
      </c>
      <c r="B9" s="5" t="s">
        <v>17</v>
      </c>
      <c r="C9" s="5" t="s">
        <v>12</v>
      </c>
      <c r="D9" s="6">
        <f>5*23*1.3*1.05+3.08*4*0.3*1.05</f>
        <v>160.8558</v>
      </c>
      <c r="E9" s="7"/>
      <c r="F9" s="8"/>
      <c r="G9" s="9"/>
    </row>
    <row r="10" ht="20.25" customHeight="1" spans="1:7">
      <c r="A10" s="3">
        <v>8</v>
      </c>
      <c r="B10" s="5" t="s">
        <v>18</v>
      </c>
      <c r="C10" s="5" t="s">
        <v>12</v>
      </c>
      <c r="D10" s="6">
        <f>5.6*23.6*1.05</f>
        <v>138.768</v>
      </c>
      <c r="E10" s="7"/>
      <c r="F10" s="8"/>
      <c r="G10" s="9"/>
    </row>
    <row r="11" ht="20.25" customHeight="1" spans="1:7">
      <c r="A11" s="3">
        <v>9</v>
      </c>
      <c r="B11" s="5" t="s">
        <v>19</v>
      </c>
      <c r="C11" s="5" t="s">
        <v>12</v>
      </c>
      <c r="D11" s="6">
        <f>5*20*1.05</f>
        <v>105</v>
      </c>
      <c r="E11" s="7"/>
      <c r="F11" s="8"/>
      <c r="G11" s="9" t="s">
        <v>20</v>
      </c>
    </row>
    <row r="12" ht="20.25" customHeight="1" spans="1:7">
      <c r="A12" s="3">
        <v>10</v>
      </c>
      <c r="B12" s="5" t="s">
        <v>21</v>
      </c>
      <c r="C12" s="5" t="s">
        <v>9</v>
      </c>
      <c r="D12" s="6">
        <f>5*25*0.15*1.05</f>
        <v>19.6875</v>
      </c>
      <c r="E12" s="7"/>
      <c r="F12" s="8"/>
      <c r="G12" s="11"/>
    </row>
    <row r="13" ht="20.25" customHeight="1" spans="1:7">
      <c r="A13" s="3">
        <v>11</v>
      </c>
      <c r="B13" s="5" t="s">
        <v>22</v>
      </c>
      <c r="C13" s="5" t="s">
        <v>9</v>
      </c>
      <c r="D13" s="6">
        <f>3.14*2.24*3*0.24*4*1.05</f>
        <v>21.2696064</v>
      </c>
      <c r="E13" s="7"/>
      <c r="F13" s="8"/>
      <c r="G13" s="9" t="s">
        <v>23</v>
      </c>
    </row>
    <row r="14" ht="20.25" customHeight="1" spans="1:7">
      <c r="A14" s="3">
        <v>12</v>
      </c>
      <c r="B14" s="5" t="s">
        <v>24</v>
      </c>
      <c r="C14" s="5" t="s">
        <v>9</v>
      </c>
      <c r="D14" s="6">
        <f>0.65*0.24*25*1.05</f>
        <v>4.095</v>
      </c>
      <c r="E14" s="7"/>
      <c r="F14" s="8"/>
      <c r="G14" s="9" t="s">
        <v>23</v>
      </c>
    </row>
    <row r="15" ht="20.25" customHeight="1" spans="1:7">
      <c r="A15" s="3">
        <v>13</v>
      </c>
      <c r="B15" s="5" t="s">
        <v>25</v>
      </c>
      <c r="C15" s="5" t="s">
        <v>12</v>
      </c>
      <c r="D15" s="10">
        <f>3.14*2.24*3*2*4+5*20*1.3+4.7*1.5*2+0.89*25</f>
        <v>335.1564</v>
      </c>
      <c r="E15" s="7"/>
      <c r="F15" s="8"/>
      <c r="G15" s="9" t="s">
        <v>26</v>
      </c>
    </row>
    <row r="16" ht="20.25" customHeight="1" spans="1:7">
      <c r="A16" s="3">
        <v>14</v>
      </c>
      <c r="B16" s="5" t="s">
        <v>27</v>
      </c>
      <c r="C16" s="5" t="s">
        <v>12</v>
      </c>
      <c r="D16" s="10">
        <f>5*20*1.05+(4.7*1.5+0.18*1.5*14)*2*1.05</f>
        <v>127.743</v>
      </c>
      <c r="E16" s="7"/>
      <c r="F16" s="8"/>
      <c r="G16" s="9" t="s">
        <v>28</v>
      </c>
    </row>
    <row r="17" ht="20.25" customHeight="1" spans="1:7">
      <c r="A17" s="3">
        <v>15</v>
      </c>
      <c r="B17" s="5" t="s">
        <v>29</v>
      </c>
      <c r="C17" s="5" t="s">
        <v>30</v>
      </c>
      <c r="D17" s="6">
        <v>40</v>
      </c>
      <c r="E17" s="7"/>
      <c r="F17" s="8"/>
      <c r="G17" s="9"/>
    </row>
    <row r="18" ht="20.25" customHeight="1" spans="1:7">
      <c r="A18" s="3">
        <v>16</v>
      </c>
      <c r="B18" s="5" t="s">
        <v>31</v>
      </c>
      <c r="C18" s="5" t="s">
        <v>30</v>
      </c>
      <c r="D18" s="6">
        <v>11</v>
      </c>
      <c r="E18" s="7"/>
      <c r="F18" s="8"/>
      <c r="G18" s="9"/>
    </row>
    <row r="19" ht="20.25" customHeight="1" spans="1:7">
      <c r="A19" s="3">
        <v>17</v>
      </c>
      <c r="B19" s="5" t="s">
        <v>32</v>
      </c>
      <c r="C19" s="5" t="s">
        <v>33</v>
      </c>
      <c r="D19" s="6">
        <v>4</v>
      </c>
      <c r="E19" s="7"/>
      <c r="F19" s="8"/>
      <c r="G19" s="9"/>
    </row>
    <row r="20" ht="20.25" customHeight="1" spans="1:7">
      <c r="A20" s="3">
        <v>18</v>
      </c>
      <c r="B20" s="5" t="s">
        <v>34</v>
      </c>
      <c r="C20" s="5" t="s">
        <v>33</v>
      </c>
      <c r="D20" s="6">
        <v>4</v>
      </c>
      <c r="E20" s="7"/>
      <c r="F20" s="8"/>
      <c r="G20" s="9"/>
    </row>
    <row r="21" ht="20.25" customHeight="1" spans="1:7">
      <c r="A21" s="3">
        <v>19</v>
      </c>
      <c r="B21" s="5" t="s">
        <v>35</v>
      </c>
      <c r="C21" s="5" t="s">
        <v>30</v>
      </c>
      <c r="D21" s="10">
        <f>(23*2+5*2+3.5*1.3*4)*1.05</f>
        <v>77.91</v>
      </c>
      <c r="E21" s="7"/>
      <c r="F21" s="8"/>
      <c r="G21" s="9" t="s">
        <v>36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44533</dc:creator>
  <cp:lastModifiedBy>kamassa</cp:lastModifiedBy>
  <dcterms:created xsi:type="dcterms:W3CDTF">2020-07-21T14:03:00Z</dcterms:created>
  <dcterms:modified xsi:type="dcterms:W3CDTF">2020-08-25T09:22:19Z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